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972"/>
  </bookViews>
  <sheets>
    <sheet name="ECSpressCON VCXO PART BUILDER" sheetId="2" r:id="rId1"/>
  </sheets>
  <definedNames>
    <definedName name="_xlnm.Print_Area" localSheetId="0">'ECSpressCON VCXO PART BUILDER'!$A$1:$Q$39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" i="2" l="1"/>
  <c r="AS3" i="2"/>
  <c r="AT3" i="2"/>
  <c r="AU3" i="2"/>
  <c r="AV3" i="2"/>
  <c r="AW3" i="2"/>
  <c r="AY3" i="2"/>
  <c r="G28" i="2"/>
  <c r="E28" i="2" l="1"/>
</calcChain>
</file>

<file path=xl/sharedStrings.xml><?xml version="1.0" encoding="utf-8"?>
<sst xmlns="http://schemas.openxmlformats.org/spreadsheetml/2006/main" count="86" uniqueCount="62">
  <si>
    <t>STEP 1</t>
  </si>
  <si>
    <t>STEP 2</t>
  </si>
  <si>
    <t>STEP 3</t>
  </si>
  <si>
    <t>STEP 4</t>
  </si>
  <si>
    <t>STEP 5</t>
  </si>
  <si>
    <t>STEP 6</t>
  </si>
  <si>
    <t>OPERATION</t>
  </si>
  <si>
    <t>LVCMOS</t>
  </si>
  <si>
    <t xml:space="preserve">±100 ppm </t>
  </si>
  <si>
    <t>-10 ~ +70°C</t>
  </si>
  <si>
    <t>H</t>
  </si>
  <si>
    <t>A</t>
  </si>
  <si>
    <t>L</t>
  </si>
  <si>
    <t>LVDS</t>
  </si>
  <si>
    <t>3.2 x 2.5mm</t>
  </si>
  <si>
    <t>±50 ppm</t>
  </si>
  <si>
    <t>-20 ~ +70°C</t>
  </si>
  <si>
    <t>B</t>
  </si>
  <si>
    <t>M</t>
  </si>
  <si>
    <t>LVPECL</t>
  </si>
  <si>
    <t xml:space="preserve">±25 ppm </t>
  </si>
  <si>
    <t>-40 ~ +85°C</t>
  </si>
  <si>
    <t>P</t>
  </si>
  <si>
    <t>C</t>
  </si>
  <si>
    <t>N</t>
  </si>
  <si>
    <t>±20 ppm</t>
  </si>
  <si>
    <t>-40 ~ +105°C</t>
  </si>
  <si>
    <t>D</t>
  </si>
  <si>
    <t>STEP 7</t>
  </si>
  <si>
    <t>Step # 1</t>
  </si>
  <si>
    <t xml:space="preserve">Step# 2 </t>
  </si>
  <si>
    <t>Step# 3</t>
  </si>
  <si>
    <t>Step# 4</t>
  </si>
  <si>
    <t>Step# 5</t>
  </si>
  <si>
    <t>Step# 6</t>
  </si>
  <si>
    <t>Step# 7</t>
  </si>
  <si>
    <t>Select Oscillator Type</t>
  </si>
  <si>
    <t>Select RF Output</t>
  </si>
  <si>
    <t>Select Operating Voltage</t>
  </si>
  <si>
    <t>Select Package Size</t>
  </si>
  <si>
    <t>Stability</t>
  </si>
  <si>
    <t>Operating Temp.</t>
  </si>
  <si>
    <t>Enter  Frequency    600 = 600.0000(MHz)</t>
  </si>
  <si>
    <t>Part Number Result:</t>
  </si>
  <si>
    <t>-</t>
  </si>
  <si>
    <t>NOTES</t>
  </si>
  <si>
    <t>+2.5 V</t>
  </si>
  <si>
    <t>+3.3 V</t>
  </si>
  <si>
    <t>MHz</t>
  </si>
  <si>
    <t>Pull Range</t>
  </si>
  <si>
    <t>Step# 8</t>
  </si>
  <si>
    <t>STEP 8</t>
  </si>
  <si>
    <t>ECXV</t>
  </si>
  <si>
    <t>ECXV = (VCXO)</t>
  </si>
  <si>
    <t>ECXV-</t>
  </si>
  <si>
    <t>CLICK FOR DATA SHEET</t>
  </si>
  <si>
    <t>VCXO PART NUMBER BUILDER</t>
  </si>
  <si>
    <t>5 x 3.2mm</t>
  </si>
  <si>
    <t>±90 ppm</t>
  </si>
  <si>
    <t>±100 ppm</t>
  </si>
  <si>
    <t>7.0 x 5.0mm</t>
  </si>
  <si>
    <t>2.5 x 2.0mm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</si>
</sst>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10"/>
      <color rgb="FF0000CC"/>
      <name val="Times New Roman"/>
      <family val="1"/>
    </font>
    <font>
      <sz val="36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b/>
      <i/>
      <sz val="10"/>
      <color theme="1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0" xfId="0" applyFont="1" applyFill="1" applyBorder="1"/>
    <xf numFmtId="0" fontId="1" fillId="0" borderId="0" xfId="0" applyFo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/>
    <xf numFmtId="0" fontId="3" fillId="0" borderId="0" xfId="0" applyFo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6" fillId="2" borderId="0" xfId="0" applyFont="1" applyFill="1" applyBorder="1" applyAlignment="1"/>
    <xf numFmtId="0" fontId="1" fillId="2" borderId="4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11" fillId="2" borderId="7" xfId="0" applyFont="1" applyFill="1" applyBorder="1" applyAlignment="1">
      <alignment horizontal="center" wrapText="1"/>
    </xf>
    <xf numFmtId="0" fontId="8" fillId="0" borderId="0" xfId="0" applyFont="1"/>
    <xf numFmtId="0" fontId="12" fillId="4" borderId="9" xfId="0" applyFont="1" applyFill="1" applyBorder="1" applyAlignment="1" applyProtection="1">
      <alignment vertical="center"/>
    </xf>
    <xf numFmtId="0" fontId="13" fillId="4" borderId="10" xfId="0" applyFont="1" applyFill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165" fontId="10" fillId="4" borderId="10" xfId="0" applyNumberFormat="1" applyFont="1" applyFill="1" applyBorder="1" applyAlignment="1" applyProtection="1">
      <alignment horizontal="center" vertical="center"/>
      <protection hidden="1"/>
    </xf>
    <xf numFmtId="0" fontId="14" fillId="3" borderId="10" xfId="0" applyFont="1" applyFill="1" applyBorder="1" applyAlignment="1" applyProtection="1">
      <alignment horizontal="center" vertical="center"/>
    </xf>
    <xf numFmtId="0" fontId="9" fillId="3" borderId="10" xfId="1" applyFont="1" applyFill="1" applyBorder="1" applyProtection="1"/>
    <xf numFmtId="0" fontId="1" fillId="3" borderId="10" xfId="0" applyFont="1" applyFill="1" applyBorder="1" applyProtection="1"/>
    <xf numFmtId="0" fontId="5" fillId="0" borderId="0" xfId="0" applyFont="1"/>
    <xf numFmtId="0" fontId="0" fillId="2" borderId="19" xfId="0" applyFill="1" applyBorder="1" applyAlignment="1">
      <alignment horizontal="justify" vertical="top"/>
    </xf>
    <xf numFmtId="0" fontId="0" fillId="2" borderId="20" xfId="0" applyFill="1" applyBorder="1" applyAlignment="1">
      <alignment horizontal="justify" vertical="top"/>
    </xf>
    <xf numFmtId="0" fontId="0" fillId="2" borderId="21" xfId="0" applyFill="1" applyBorder="1" applyAlignment="1">
      <alignment horizontal="justify" vertical="top"/>
    </xf>
    <xf numFmtId="0" fontId="0" fillId="2" borderId="22" xfId="0" applyFill="1" applyBorder="1" applyAlignment="1">
      <alignment horizontal="justify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7" fillId="0" borderId="0" xfId="0" applyFont="1"/>
    <xf numFmtId="166" fontId="10" fillId="3" borderId="0" xfId="0" applyNumberFormat="1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vertical="center"/>
      <protection hidden="1"/>
    </xf>
    <xf numFmtId="0" fontId="10" fillId="4" borderId="10" xfId="0" applyFont="1" applyFill="1" applyBorder="1" applyAlignment="1" applyProtection="1">
      <alignment horizontal="left" vertical="center"/>
      <protection hidden="1"/>
    </xf>
    <xf numFmtId="166" fontId="10" fillId="4" borderId="1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/>
    <xf numFmtId="0" fontId="18" fillId="0" borderId="0" xfId="0" applyFont="1" applyProtection="1">
      <protection hidden="1"/>
    </xf>
    <xf numFmtId="0" fontId="19" fillId="0" borderId="0" xfId="0" applyFont="1" applyFill="1"/>
    <xf numFmtId="0" fontId="19" fillId="0" borderId="0" xfId="0" applyFont="1" applyFill="1" applyProtection="1">
      <protection hidden="1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Protection="1">
      <protection hidden="1"/>
    </xf>
    <xf numFmtId="0" fontId="22" fillId="0" borderId="0" xfId="0" applyFont="1" applyProtection="1">
      <protection hidden="1"/>
    </xf>
    <xf numFmtId="164" fontId="18" fillId="0" borderId="0" xfId="0" applyNumberFormat="1" applyFont="1" applyProtection="1">
      <protection hidden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quotePrefix="1" applyFont="1" applyAlignment="1">
      <alignment wrapText="1"/>
    </xf>
    <xf numFmtId="0" fontId="18" fillId="0" borderId="0" xfId="0" quotePrefix="1" applyFont="1" applyProtection="1"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/>
    </xf>
    <xf numFmtId="166" fontId="18" fillId="0" borderId="0" xfId="0" applyNumberFormat="1" applyFont="1" applyAlignment="1">
      <alignment horizontal="left" vertical="center"/>
    </xf>
    <xf numFmtId="0" fontId="18" fillId="0" borderId="0" xfId="0" quotePrefix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Protection="1">
      <protection hidden="1"/>
    </xf>
    <xf numFmtId="0" fontId="18" fillId="2" borderId="3" xfId="0" applyFont="1" applyFill="1" applyBorder="1"/>
    <xf numFmtId="0" fontId="23" fillId="2" borderId="5" xfId="0" applyFont="1" applyFill="1" applyBorder="1"/>
    <xf numFmtId="0" fontId="18" fillId="2" borderId="5" xfId="0" applyFont="1" applyFill="1" applyBorder="1"/>
    <xf numFmtId="0" fontId="18" fillId="2" borderId="0" xfId="0" applyFont="1" applyFill="1"/>
    <xf numFmtId="0" fontId="18" fillId="0" borderId="0" xfId="0" applyFont="1" applyAlignment="1">
      <alignment horizontal="center" vertical="center"/>
    </xf>
    <xf numFmtId="0" fontId="24" fillId="2" borderId="5" xfId="1" applyFont="1" applyFill="1" applyBorder="1" applyAlignment="1">
      <alignment horizontal="right"/>
    </xf>
    <xf numFmtId="0" fontId="18" fillId="2" borderId="8" xfId="0" applyFont="1" applyFill="1" applyBorder="1"/>
    <xf numFmtId="0" fontId="18" fillId="4" borderId="11" xfId="0" applyFont="1" applyFill="1" applyBorder="1" applyProtection="1"/>
    <xf numFmtId="0" fontId="18" fillId="2" borderId="20" xfId="0" applyFont="1" applyFill="1" applyBorder="1" applyAlignment="1">
      <alignment horizontal="justify" vertical="top"/>
    </xf>
    <xf numFmtId="0" fontId="18" fillId="2" borderId="22" xfId="0" applyFont="1" applyFill="1" applyBorder="1" applyAlignment="1">
      <alignment horizontal="justify" vertical="top"/>
    </xf>
    <xf numFmtId="0" fontId="2" fillId="2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Z$4" fmlaRange="$R$4" noThreeD="1" val="0"/>
</file>

<file path=xl/ctrlProps/ctrlProp2.xml><?xml version="1.0" encoding="utf-8"?>
<formControlPr xmlns="http://schemas.microsoft.com/office/spreadsheetml/2009/9/main" objectType="Drop" dropStyle="combo" dx="22" fmlaLink="$Z$5" fmlaRange="$S$4:$S$6" noThreeD="1" val="0"/>
</file>

<file path=xl/ctrlProps/ctrlProp3.xml><?xml version="1.0" encoding="utf-8"?>
<formControlPr xmlns="http://schemas.microsoft.com/office/spreadsheetml/2009/9/main" objectType="Drop" dropStyle="combo" dx="22" fmlaLink="$Z$6" fmlaRange="$T$4:$T$5" noThreeD="1" sel="2" val="0"/>
</file>

<file path=xl/ctrlProps/ctrlProp4.xml><?xml version="1.0" encoding="utf-8"?>
<formControlPr xmlns="http://schemas.microsoft.com/office/spreadsheetml/2009/9/main" objectType="Drop" dropStyle="combo" dx="22" fmlaLink="$Z$7" fmlaRange="$U$4:$U$7" noThreeD="1" sel="4" val="0"/>
</file>

<file path=xl/ctrlProps/ctrlProp5.xml><?xml version="1.0" encoding="utf-8"?>
<formControlPr xmlns="http://schemas.microsoft.com/office/spreadsheetml/2009/9/main" objectType="Drop" dropStyle="combo" dx="22" fmlaLink="$Z$8" fmlaRange="$V$4:$V$7" noThreeD="1" sel="2" val="0"/>
</file>

<file path=xl/ctrlProps/ctrlProp6.xml><?xml version="1.0" encoding="utf-8"?>
<formControlPr xmlns="http://schemas.microsoft.com/office/spreadsheetml/2009/9/main" objectType="Drop" dropStyle="combo" dx="22" fmlaLink="$Z$10" fmlaRange="$X$4:$X$7" noThreeD="1" sel="3" val="0"/>
</file>

<file path=xl/ctrlProps/ctrlProp7.xml><?xml version="1.0" encoding="utf-8"?>
<formControlPr xmlns="http://schemas.microsoft.com/office/spreadsheetml/2009/9/main" objectType="Drop" dropStyle="combo" dx="22" fmlaLink="$Z$9" fmlaRange="$W$4:$W$6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csxtal.com/store/pdf/ECXV_H.pdf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3.gif"/><Relationship Id="rId5" Type="http://schemas.openxmlformats.org/officeDocument/2006/relationships/hyperlink" Target="https://www.ecsxtal.com/store/pdf/ECXV_P.pdf" TargetMode="External"/><Relationship Id="rId4" Type="http://schemas.openxmlformats.org/officeDocument/2006/relationships/hyperlink" Target="https://www.ecsxtal.com/store/pdf/ECXV_L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857249</xdr:colOff>
      <xdr:row>0</xdr:row>
      <xdr:rowOff>47625</xdr:rowOff>
    </xdr:from>
    <xdr:ext cx="1238251" cy="1981203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599" y="47625"/>
          <a:ext cx="1238251" cy="1981203"/>
        </a:xfrm>
        <a:prstGeom prst="rect">
          <a:avLst/>
        </a:prstGeom>
      </xdr:spPr>
    </xdr:pic>
    <xdr:clientData/>
  </xdr:oneCellAnchor>
  <xdr:oneCellAnchor>
    <xdr:from>
      <xdr:col>0</xdr:col>
      <xdr:colOff>781050</xdr:colOff>
      <xdr:row>0</xdr:row>
      <xdr:rowOff>180976</xdr:rowOff>
    </xdr:from>
    <xdr:ext cx="3619500" cy="965200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976"/>
          <a:ext cx="3619500" cy="965200"/>
        </a:xfrm>
        <a:prstGeom prst="rect">
          <a:avLst/>
        </a:prstGeom>
      </xdr:spPr>
    </xdr:pic>
    <xdr:clientData/>
  </xdr:oneCellAnchor>
  <xdr:oneCellAnchor>
    <xdr:from>
      <xdr:col>0</xdr:col>
      <xdr:colOff>392518</xdr:colOff>
      <xdr:row>29</xdr:row>
      <xdr:rowOff>169360</xdr:rowOff>
    </xdr:from>
    <xdr:ext cx="1662892" cy="311496"/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92518" y="5693860"/>
          <a:ext cx="1662892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ECXV-H DATASHEET</a:t>
          </a:r>
        </a:p>
      </xdr:txBody>
    </xdr:sp>
    <xdr:clientData/>
  </xdr:oneCellAnchor>
  <xdr:oneCellAnchor>
    <xdr:from>
      <xdr:col>5</xdr:col>
      <xdr:colOff>9883</xdr:colOff>
      <xdr:row>30</xdr:row>
      <xdr:rowOff>7435</xdr:rowOff>
    </xdr:from>
    <xdr:ext cx="1666162" cy="311496"/>
    <xdr:sp macro="" textlink="">
      <xdr:nvSpPr>
        <xdr:cNvPr id="5" name="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057883" y="5722435"/>
          <a:ext cx="1666162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ECXV-L DATA SHEET</a:t>
          </a:r>
        </a:p>
      </xdr:txBody>
    </xdr:sp>
    <xdr:clientData/>
  </xdr:oneCellAnchor>
  <xdr:oneCellAnchor>
    <xdr:from>
      <xdr:col>14</xdr:col>
      <xdr:colOff>304872</xdr:colOff>
      <xdr:row>30</xdr:row>
      <xdr:rowOff>16960</xdr:rowOff>
    </xdr:from>
    <xdr:ext cx="1685783" cy="311496"/>
    <xdr:sp macro="" textlink="">
      <xdr:nvSpPr>
        <xdr:cNvPr id="6" name="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8839272" y="5731960"/>
          <a:ext cx="168578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ECXV-P DATA SHEET</a:t>
          </a:r>
        </a:p>
      </xdr:txBody>
    </xdr:sp>
    <xdr:clientData/>
  </xdr:oneCellAnchor>
  <xdr:oneCellAnchor>
    <xdr:from>
      <xdr:col>14</xdr:col>
      <xdr:colOff>666752</xdr:colOff>
      <xdr:row>2</xdr:row>
      <xdr:rowOff>428626</xdr:rowOff>
    </xdr:from>
    <xdr:ext cx="1123950" cy="1123950"/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2" y="571501"/>
          <a:ext cx="1123950" cy="11239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23</xdr:row>
          <xdr:rowOff>30480</xdr:rowOff>
        </xdr:from>
        <xdr:to>
          <xdr:col>2</xdr:col>
          <xdr:colOff>251460</xdr:colOff>
          <xdr:row>24</xdr:row>
          <xdr:rowOff>83820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23</xdr:row>
          <xdr:rowOff>7620</xdr:rowOff>
        </xdr:from>
        <xdr:to>
          <xdr:col>3</xdr:col>
          <xdr:colOff>1203960</xdr:colOff>
          <xdr:row>24</xdr:row>
          <xdr:rowOff>106680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23</xdr:row>
          <xdr:rowOff>22860</xdr:rowOff>
        </xdr:from>
        <xdr:to>
          <xdr:col>5</xdr:col>
          <xdr:colOff>678180</xdr:colOff>
          <xdr:row>24</xdr:row>
          <xdr:rowOff>121920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23</xdr:row>
          <xdr:rowOff>22860</xdr:rowOff>
        </xdr:from>
        <xdr:to>
          <xdr:col>10</xdr:col>
          <xdr:colOff>449580</xdr:colOff>
          <xdr:row>24</xdr:row>
          <xdr:rowOff>121920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23</xdr:row>
          <xdr:rowOff>22860</xdr:rowOff>
        </xdr:from>
        <xdr:to>
          <xdr:col>12</xdr:col>
          <xdr:colOff>228600</xdr:colOff>
          <xdr:row>24</xdr:row>
          <xdr:rowOff>144780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952500</xdr:colOff>
          <xdr:row>23</xdr:row>
          <xdr:rowOff>22860</xdr:rowOff>
        </xdr:from>
        <xdr:to>
          <xdr:col>14</xdr:col>
          <xdr:colOff>1059180</xdr:colOff>
          <xdr:row>24</xdr:row>
          <xdr:rowOff>144780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1200150</xdr:colOff>
      <xdr:row>8</xdr:row>
      <xdr:rowOff>19050</xdr:rowOff>
    </xdr:from>
    <xdr:ext cx="11133333" cy="1809524"/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1543050"/>
          <a:ext cx="11133333" cy="180952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289560</xdr:colOff>
          <xdr:row>23</xdr:row>
          <xdr:rowOff>30480</xdr:rowOff>
        </xdr:from>
        <xdr:to>
          <xdr:col>13</xdr:col>
          <xdr:colOff>937260</xdr:colOff>
          <xdr:row>24</xdr:row>
          <xdr:rowOff>152400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LO39"/>
  <sheetViews>
    <sheetView tabSelected="1" zoomScale="71" workbookViewId="0"/>
  </sheetViews>
  <sheetFormatPr defaultColWidth="9.109375" defaultRowHeight="14.4" x14ac:dyDescent="0.3"/>
  <cols>
    <col min="1" max="1" width="18.44140625" style="4" customWidth="1"/>
    <col min="2" max="2" width="14.5546875" style="4" customWidth="1"/>
    <col min="3" max="3" width="6" style="4" customWidth="1"/>
    <col min="4" max="4" width="21.77734375" style="4" customWidth="1"/>
    <col min="5" max="5" width="10.88671875" style="4" customWidth="1"/>
    <col min="6" max="6" width="10.77734375" style="4" customWidth="1"/>
    <col min="7" max="7" width="11.88671875" style="4" customWidth="1"/>
    <col min="8" max="9" width="2.77734375" style="4" customWidth="1"/>
    <col min="10" max="10" width="4.21875" style="4" customWidth="1"/>
    <col min="11" max="11" width="8.77734375" style="4" customWidth="1"/>
    <col min="12" max="12" width="16.109375" style="4" customWidth="1"/>
    <col min="13" max="13" width="6.109375" style="4" customWidth="1"/>
    <col min="14" max="14" width="15" style="4" customWidth="1"/>
    <col min="15" max="15" width="18.44140625" style="4" customWidth="1"/>
    <col min="16" max="16" width="19.5546875" style="4" customWidth="1"/>
    <col min="17" max="17" width="15" style="52" customWidth="1"/>
    <col min="18" max="18" width="14" style="52" hidden="1" customWidth="1"/>
    <col min="19" max="20" width="8.44140625" style="53" hidden="1" customWidth="1"/>
    <col min="21" max="21" width="14.44140625" style="53" hidden="1" customWidth="1"/>
    <col min="22" max="23" width="12.5546875" style="52" hidden="1" customWidth="1"/>
    <col min="24" max="26" width="14.5546875" style="52" hidden="1" customWidth="1"/>
    <col min="27" max="41" width="9.109375" style="52" hidden="1" customWidth="1"/>
    <col min="42" max="42" width="26.88671875" style="52" hidden="1" customWidth="1"/>
    <col min="43" max="50" width="9.109375" style="52" hidden="1" customWidth="1"/>
    <col min="51" max="51" width="10.5546875" style="52" hidden="1" customWidth="1"/>
    <col min="52" max="90" width="9.109375" style="52" hidden="1" customWidth="1"/>
    <col min="91" max="111" width="9.109375" style="44" hidden="1" customWidth="1"/>
    <col min="112" max="257" width="9.109375" style="44" customWidth="1"/>
    <col min="258" max="327" width="9.109375" style="44"/>
    <col min="328" max="16384" width="9.109375" style="4"/>
  </cols>
  <sheetData>
    <row r="1" spans="1:327" ht="9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3"/>
    </row>
    <row r="2" spans="1:327" s="10" customFormat="1" ht="20.25" x14ac:dyDescent="0.55000000000000004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  <c r="N2" s="6"/>
      <c r="O2" s="6"/>
      <c r="P2" s="9"/>
      <c r="Q2" s="74"/>
      <c r="R2" s="71"/>
      <c r="S2" s="72"/>
      <c r="T2" s="72"/>
      <c r="U2" s="72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>
        <v>1</v>
      </c>
      <c r="AR2" s="71">
        <v>2</v>
      </c>
      <c r="AS2" s="71">
        <v>3</v>
      </c>
      <c r="AT2" s="71">
        <v>4</v>
      </c>
      <c r="AU2" s="71">
        <v>5</v>
      </c>
      <c r="AV2" s="71">
        <v>6</v>
      </c>
      <c r="AW2" s="71">
        <v>7</v>
      </c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</row>
    <row r="3" spans="1:327" ht="45.75" x14ac:dyDescent="1.25">
      <c r="A3" s="11"/>
      <c r="B3" s="12"/>
      <c r="C3" s="12"/>
      <c r="D3" s="12"/>
      <c r="E3" s="12"/>
      <c r="F3" s="13" t="s">
        <v>56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75"/>
      <c r="R3" s="52" t="s">
        <v>0</v>
      </c>
      <c r="S3" s="53" t="s">
        <v>1</v>
      </c>
      <c r="T3" s="53" t="s">
        <v>2</v>
      </c>
      <c r="U3" s="53" t="s">
        <v>3</v>
      </c>
      <c r="V3" s="52" t="s">
        <v>4</v>
      </c>
      <c r="W3" s="52" t="s">
        <v>5</v>
      </c>
      <c r="X3" s="52" t="s">
        <v>28</v>
      </c>
      <c r="Z3" s="52" t="s">
        <v>6</v>
      </c>
      <c r="AA3" s="52" t="s">
        <v>0</v>
      </c>
      <c r="AB3" s="52" t="s">
        <v>0</v>
      </c>
      <c r="AC3" s="53" t="s">
        <v>1</v>
      </c>
      <c r="AD3" s="53" t="s">
        <v>1</v>
      </c>
      <c r="AE3" s="53" t="s">
        <v>2</v>
      </c>
      <c r="AF3" s="53" t="s">
        <v>2</v>
      </c>
      <c r="AG3" s="53" t="s">
        <v>3</v>
      </c>
      <c r="AH3" s="53" t="s">
        <v>3</v>
      </c>
      <c r="AI3" s="52" t="s">
        <v>4</v>
      </c>
      <c r="AJ3" s="52" t="s">
        <v>4</v>
      </c>
      <c r="AK3" s="52" t="s">
        <v>5</v>
      </c>
      <c r="AL3" s="52" t="s">
        <v>5</v>
      </c>
      <c r="AM3" s="52" t="s">
        <v>28</v>
      </c>
      <c r="AN3" s="52" t="s">
        <v>28</v>
      </c>
      <c r="AP3" s="76" t="s">
        <v>55</v>
      </c>
      <c r="AQ3" s="70" t="s">
        <v>54</v>
      </c>
      <c r="AR3" s="70" t="str">
        <f>VLOOKUP($Z$5,AC4:AD6,2,FALSE)</f>
        <v>H</v>
      </c>
      <c r="AS3" s="67">
        <f>VLOOKUP($Z$6,AE4:AF5,2,FALSE)</f>
        <v>3</v>
      </c>
      <c r="AT3" s="67">
        <f>VLOOKUP($Z$7,AG4:AH7,2,FALSE)</f>
        <v>7</v>
      </c>
      <c r="AU3" s="70" t="str">
        <f>VLOOKUP($Z$8,AI4:AJ7,2,FALSE)</f>
        <v>B</v>
      </c>
      <c r="AV3" s="70">
        <f>VLOOKUP($Z$9,AK4:AL6,2,FALSE)</f>
        <v>1</v>
      </c>
      <c r="AW3" s="77" t="str">
        <f>VLOOKUP($Z$10,AM4:AN7,2,FALSE)</f>
        <v>N</v>
      </c>
      <c r="AX3" s="69" t="s">
        <v>44</v>
      </c>
      <c r="AY3" s="68">
        <f>P24</f>
        <v>156.25</v>
      </c>
      <c r="AZ3" s="67" t="s">
        <v>48</v>
      </c>
    </row>
    <row r="4" spans="1:327" ht="30" customHeight="1" x14ac:dyDescent="0.3">
      <c r="A4" s="1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5"/>
      <c r="R4" s="52" t="s">
        <v>53</v>
      </c>
      <c r="S4" s="53" t="s">
        <v>7</v>
      </c>
      <c r="T4" s="65" t="s">
        <v>46</v>
      </c>
      <c r="U4" s="53" t="s">
        <v>61</v>
      </c>
      <c r="V4" s="66" t="s">
        <v>8</v>
      </c>
      <c r="W4" s="66" t="s">
        <v>15</v>
      </c>
      <c r="X4" s="64" t="s">
        <v>9</v>
      </c>
      <c r="Y4" s="63" t="s">
        <v>0</v>
      </c>
      <c r="Z4" s="53">
        <v>1</v>
      </c>
      <c r="AA4" s="52">
        <v>1</v>
      </c>
      <c r="AB4" s="52" t="s">
        <v>52</v>
      </c>
      <c r="AC4" s="52">
        <v>1</v>
      </c>
      <c r="AD4" s="52" t="s">
        <v>10</v>
      </c>
      <c r="AE4" s="52">
        <v>1</v>
      </c>
      <c r="AF4" s="65">
        <v>2</v>
      </c>
      <c r="AG4" s="52">
        <v>1</v>
      </c>
      <c r="AH4" s="52">
        <v>2</v>
      </c>
      <c r="AI4" s="52">
        <v>1</v>
      </c>
      <c r="AJ4" s="52" t="s">
        <v>11</v>
      </c>
      <c r="AK4" s="52">
        <v>1</v>
      </c>
      <c r="AL4" s="66">
        <v>1</v>
      </c>
      <c r="AM4" s="52">
        <v>1</v>
      </c>
      <c r="AN4" s="52" t="s">
        <v>12</v>
      </c>
    </row>
    <row r="5" spans="1:327" x14ac:dyDescent="0.3">
      <c r="A5" s="1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5"/>
      <c r="S5" s="53" t="s">
        <v>13</v>
      </c>
      <c r="T5" s="65" t="s">
        <v>47</v>
      </c>
      <c r="U5" s="53" t="s">
        <v>14</v>
      </c>
      <c r="V5" s="52" t="s">
        <v>15</v>
      </c>
      <c r="W5" s="52" t="s">
        <v>58</v>
      </c>
      <c r="X5" s="64" t="s">
        <v>16</v>
      </c>
      <c r="Y5" s="63" t="s">
        <v>1</v>
      </c>
      <c r="Z5" s="53">
        <v>1</v>
      </c>
      <c r="AC5" s="52">
        <v>2</v>
      </c>
      <c r="AD5" s="52" t="s">
        <v>12</v>
      </c>
      <c r="AE5" s="52">
        <v>2</v>
      </c>
      <c r="AF5" s="65">
        <v>3</v>
      </c>
      <c r="AG5" s="52">
        <v>2</v>
      </c>
      <c r="AH5" s="52">
        <v>3</v>
      </c>
      <c r="AI5" s="52">
        <v>2</v>
      </c>
      <c r="AJ5" s="52" t="s">
        <v>17</v>
      </c>
      <c r="AK5" s="52">
        <v>2</v>
      </c>
      <c r="AL5" s="52">
        <v>2</v>
      </c>
      <c r="AM5" s="52">
        <v>2</v>
      </c>
      <c r="AN5" s="52" t="s">
        <v>18</v>
      </c>
    </row>
    <row r="6" spans="1:327" x14ac:dyDescent="0.3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5"/>
      <c r="S6" s="53" t="s">
        <v>19</v>
      </c>
      <c r="U6" s="53" t="s">
        <v>57</v>
      </c>
      <c r="V6" s="52" t="s">
        <v>20</v>
      </c>
      <c r="W6" s="52" t="s">
        <v>59</v>
      </c>
      <c r="X6" s="64" t="s">
        <v>21</v>
      </c>
      <c r="Y6" s="63" t="s">
        <v>2</v>
      </c>
      <c r="Z6" s="53">
        <v>2</v>
      </c>
      <c r="AC6" s="52">
        <v>3</v>
      </c>
      <c r="AD6" s="52" t="s">
        <v>22</v>
      </c>
      <c r="AG6" s="52">
        <v>3</v>
      </c>
      <c r="AH6" s="52">
        <v>5</v>
      </c>
      <c r="AI6" s="52">
        <v>3</v>
      </c>
      <c r="AJ6" s="52" t="s">
        <v>23</v>
      </c>
      <c r="AK6" s="52">
        <v>3</v>
      </c>
      <c r="AL6" s="52">
        <v>3</v>
      </c>
      <c r="AM6" s="52">
        <v>3</v>
      </c>
      <c r="AN6" s="52" t="s">
        <v>24</v>
      </c>
    </row>
    <row r="7" spans="1:327" x14ac:dyDescent="0.3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5"/>
      <c r="U7" s="53" t="s">
        <v>60</v>
      </c>
      <c r="V7" s="52" t="s">
        <v>25</v>
      </c>
      <c r="X7" s="64" t="s">
        <v>26</v>
      </c>
      <c r="Y7" s="63" t="s">
        <v>3</v>
      </c>
      <c r="Z7" s="53">
        <v>4</v>
      </c>
      <c r="AG7" s="52">
        <v>4</v>
      </c>
      <c r="AH7" s="52">
        <v>7</v>
      </c>
      <c r="AI7" s="52">
        <v>4</v>
      </c>
      <c r="AJ7" s="52" t="s">
        <v>27</v>
      </c>
      <c r="AM7" s="52">
        <v>4</v>
      </c>
      <c r="AN7" s="52" t="s">
        <v>22</v>
      </c>
    </row>
    <row r="8" spans="1:327" ht="14.25" x14ac:dyDescent="0.45">
      <c r="A8" s="1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5"/>
      <c r="Y8" s="63" t="s">
        <v>4</v>
      </c>
      <c r="Z8" s="53">
        <v>2</v>
      </c>
    </row>
    <row r="9" spans="1:327" ht="14.25" x14ac:dyDescent="0.4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5"/>
      <c r="Y9" s="63" t="s">
        <v>5</v>
      </c>
      <c r="Z9" s="53">
        <v>1</v>
      </c>
    </row>
    <row r="10" spans="1:327" ht="14.25" x14ac:dyDescent="0.45">
      <c r="A10" s="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75"/>
      <c r="Y10" s="63" t="s">
        <v>28</v>
      </c>
      <c r="Z10" s="53">
        <v>3</v>
      </c>
    </row>
    <row r="11" spans="1:327" ht="14.25" x14ac:dyDescent="0.45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5"/>
      <c r="Y11" s="62" t="s">
        <v>51</v>
      </c>
      <c r="Z11" s="53">
        <v>3</v>
      </c>
    </row>
    <row r="12" spans="1:327" ht="14.25" x14ac:dyDescent="0.45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5"/>
    </row>
    <row r="13" spans="1:327" ht="14.25" x14ac:dyDescent="0.45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75"/>
    </row>
    <row r="14" spans="1:327" ht="14.25" x14ac:dyDescent="0.45">
      <c r="A14" s="1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75"/>
      <c r="U14" s="61"/>
    </row>
    <row r="15" spans="1:327" ht="14.25" x14ac:dyDescent="0.45">
      <c r="A15" s="1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75"/>
    </row>
    <row r="16" spans="1:327" ht="14.25" x14ac:dyDescent="0.45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75"/>
    </row>
    <row r="17" spans="1:327" ht="14.25" x14ac:dyDescent="0.45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75"/>
    </row>
    <row r="18" spans="1:327" ht="14.25" x14ac:dyDescent="0.45">
      <c r="A18" s="1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5"/>
    </row>
    <row r="19" spans="1:327" ht="14.25" x14ac:dyDescent="0.45">
      <c r="A19" s="1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5"/>
    </row>
    <row r="20" spans="1:327" ht="14.25" x14ac:dyDescent="0.45">
      <c r="A20" s="1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75"/>
    </row>
    <row r="21" spans="1:327" ht="14.25" x14ac:dyDescent="0.45">
      <c r="A21" s="1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75"/>
    </row>
    <row r="22" spans="1:327" ht="14.25" x14ac:dyDescent="0.45">
      <c r="A22" s="14"/>
      <c r="B22" s="15" t="s">
        <v>29</v>
      </c>
      <c r="C22" s="15"/>
      <c r="D22" s="16" t="s">
        <v>30</v>
      </c>
      <c r="E22" s="15"/>
      <c r="F22" s="16" t="s">
        <v>31</v>
      </c>
      <c r="G22" s="17"/>
      <c r="H22" s="17" t="s">
        <v>32</v>
      </c>
      <c r="I22" s="18"/>
      <c r="J22" s="19"/>
      <c r="K22" s="18"/>
      <c r="L22" s="16" t="s">
        <v>33</v>
      </c>
      <c r="M22" s="16"/>
      <c r="N22" s="19" t="s">
        <v>34</v>
      </c>
      <c r="O22" s="19" t="s">
        <v>35</v>
      </c>
      <c r="P22" s="15" t="s">
        <v>50</v>
      </c>
      <c r="Q22" s="78"/>
    </row>
    <row r="23" spans="1:327" ht="25.5" x14ac:dyDescent="0.45">
      <c r="A23" s="14"/>
      <c r="B23" s="20" t="s">
        <v>36</v>
      </c>
      <c r="C23" s="21"/>
      <c r="D23" s="22" t="s">
        <v>37</v>
      </c>
      <c r="E23" s="21"/>
      <c r="F23" s="22" t="s">
        <v>38</v>
      </c>
      <c r="G23" s="23"/>
      <c r="H23" s="23" t="s">
        <v>39</v>
      </c>
      <c r="I23" s="20"/>
      <c r="J23" s="20"/>
      <c r="L23" s="22" t="s">
        <v>40</v>
      </c>
      <c r="M23" s="22"/>
      <c r="N23" s="24" t="s">
        <v>49</v>
      </c>
      <c r="O23" s="24" t="s">
        <v>41</v>
      </c>
      <c r="P23" s="25" t="s">
        <v>42</v>
      </c>
      <c r="Q23" s="78"/>
    </row>
    <row r="24" spans="1:327" ht="17.25" x14ac:dyDescent="0.45">
      <c r="A24" s="14"/>
      <c r="B24" s="3"/>
      <c r="C24" s="26"/>
      <c r="D24" s="26"/>
      <c r="E24" s="3"/>
      <c r="F24" s="3"/>
      <c r="G24" s="3"/>
      <c r="H24" s="3"/>
      <c r="I24" s="3"/>
      <c r="J24" s="3"/>
      <c r="K24" s="3"/>
      <c r="L24" s="3"/>
      <c r="M24" s="3"/>
      <c r="N24" s="12"/>
      <c r="O24" s="3"/>
      <c r="P24" s="48">
        <v>156.25</v>
      </c>
      <c r="Q24" s="78"/>
    </row>
    <row r="25" spans="1:327" ht="14.25" x14ac:dyDescent="0.45">
      <c r="A25" s="14"/>
      <c r="B25" s="3"/>
      <c r="C25" s="26"/>
      <c r="D25" s="2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7"/>
      <c r="Q25" s="75"/>
    </row>
    <row r="26" spans="1:327" ht="14.25" x14ac:dyDescent="0.45">
      <c r="A26" s="14"/>
      <c r="B26" s="26"/>
      <c r="C26" s="2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7"/>
      <c r="P26" s="3"/>
      <c r="Q26" s="75"/>
    </row>
    <row r="27" spans="1:327" s="31" customFormat="1" ht="14.7" thickBot="1" x14ac:dyDescent="0.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79"/>
      <c r="R27" s="57"/>
      <c r="S27" s="60"/>
      <c r="T27" s="60"/>
      <c r="U27" s="52"/>
      <c r="V27" s="58"/>
      <c r="W27" s="58"/>
      <c r="X27" s="58"/>
      <c r="Y27" s="58"/>
      <c r="Z27" s="52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</row>
    <row r="28" spans="1:327" s="39" customFormat="1" ht="18.75" thickTop="1" thickBot="1" x14ac:dyDescent="0.5">
      <c r="A28" s="32" t="s">
        <v>43</v>
      </c>
      <c r="B28" s="33"/>
      <c r="C28" s="33"/>
      <c r="D28" s="34"/>
      <c r="E28" s="49" t="str">
        <f>CONCATENATE(AQ3,AR3,AS3,AT3,AU3,AV3,AW3)</f>
        <v>ECXV-H37B1N</v>
      </c>
      <c r="F28" s="34"/>
      <c r="G28" s="51">
        <f>AY3</f>
        <v>156.25</v>
      </c>
      <c r="H28" s="50"/>
      <c r="I28" s="50"/>
      <c r="J28" s="34"/>
      <c r="K28" s="34"/>
      <c r="L28" s="35"/>
      <c r="M28" s="34"/>
      <c r="N28" s="36"/>
      <c r="O28" s="37"/>
      <c r="P28" s="38"/>
      <c r="Q28" s="80"/>
      <c r="R28" s="57"/>
      <c r="S28" s="59"/>
      <c r="T28" s="59"/>
      <c r="U28" s="52"/>
      <c r="V28" s="57"/>
      <c r="W28" s="57"/>
      <c r="X28" s="57"/>
      <c r="Y28" s="57"/>
      <c r="Z28" s="58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</row>
    <row r="29" spans="1:327" ht="15" thickTop="1" x14ac:dyDescent="0.3">
      <c r="A29" s="14"/>
      <c r="B29" s="3"/>
      <c r="C29" s="3"/>
      <c r="D29" s="83"/>
      <c r="E29" s="3"/>
      <c r="F29" s="3"/>
      <c r="G29" s="3"/>
      <c r="H29" s="3"/>
      <c r="I29" s="3"/>
      <c r="J29" s="3"/>
      <c r="K29" s="3"/>
      <c r="L29" s="86"/>
      <c r="M29" s="87"/>
      <c r="N29" s="3"/>
      <c r="O29" s="3"/>
      <c r="P29" s="3"/>
      <c r="Q29" s="75"/>
      <c r="Z29" s="57"/>
    </row>
    <row r="30" spans="1:327" x14ac:dyDescent="0.3">
      <c r="A30" s="14"/>
      <c r="B30" s="3"/>
      <c r="C30" s="3"/>
      <c r="D30" s="84"/>
      <c r="E30" s="3"/>
      <c r="F30" s="3"/>
      <c r="G30" s="3"/>
      <c r="H30" s="3"/>
      <c r="I30" s="3"/>
      <c r="J30" s="3"/>
      <c r="K30" s="3"/>
      <c r="L30" s="88"/>
      <c r="M30" s="89"/>
      <c r="N30" s="3"/>
      <c r="O30" s="3"/>
      <c r="P30" s="3"/>
      <c r="Q30" s="75"/>
      <c r="R30" s="56"/>
    </row>
    <row r="31" spans="1:327" ht="6.75" customHeight="1" x14ac:dyDescent="0.3">
      <c r="A31" s="14"/>
      <c r="B31" s="3"/>
      <c r="C31" s="3"/>
      <c r="D31" s="84"/>
      <c r="E31" s="3"/>
      <c r="F31" s="3"/>
      <c r="G31" s="3"/>
      <c r="H31" s="3"/>
      <c r="I31" s="3"/>
      <c r="J31" s="3"/>
      <c r="K31" s="3"/>
      <c r="L31" s="88"/>
      <c r="M31" s="89"/>
      <c r="N31" s="3"/>
      <c r="O31" s="3"/>
      <c r="P31" s="3"/>
      <c r="Q31" s="75"/>
      <c r="R31" s="56"/>
    </row>
    <row r="32" spans="1:327" ht="55.5" customHeight="1" thickBot="1" x14ac:dyDescent="0.35">
      <c r="A32" s="28"/>
      <c r="B32" s="29"/>
      <c r="C32" s="29"/>
      <c r="D32" s="85"/>
      <c r="E32" s="29"/>
      <c r="F32" s="29"/>
      <c r="G32" s="29"/>
      <c r="H32" s="29"/>
      <c r="I32" s="29"/>
      <c r="J32" s="29"/>
      <c r="K32" s="29"/>
      <c r="L32" s="90"/>
      <c r="M32" s="91"/>
      <c r="N32" s="29"/>
      <c r="O32" s="29"/>
      <c r="P32" s="29"/>
      <c r="Q32" s="79"/>
      <c r="R32" s="54"/>
      <c r="S32" s="55"/>
      <c r="T32" s="55"/>
      <c r="U32" s="55"/>
      <c r="V32" s="54"/>
      <c r="W32" s="54"/>
      <c r="X32" s="54"/>
      <c r="Y32" s="54"/>
      <c r="AA32" s="54"/>
      <c r="AB32" s="54"/>
    </row>
    <row r="33" spans="1:26" ht="14.7" thickTop="1" x14ac:dyDescent="0.45">
      <c r="A33" s="92" t="s">
        <v>45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Z33" s="54"/>
    </row>
    <row r="34" spans="1:26" ht="14.25" x14ac:dyDescent="0.4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81"/>
    </row>
    <row r="35" spans="1:26" ht="14.25" x14ac:dyDescent="0.4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82"/>
      <c r="S35" s="52"/>
      <c r="T35" s="52"/>
      <c r="V35" s="53"/>
      <c r="W35" s="53"/>
    </row>
    <row r="36" spans="1:26" ht="14.25" x14ac:dyDescent="0.4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82"/>
    </row>
    <row r="37" spans="1:26" ht="14.25" x14ac:dyDescent="0.4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82"/>
    </row>
    <row r="38" spans="1:26" ht="14.25" x14ac:dyDescent="0.4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82"/>
    </row>
    <row r="39" spans="1:26" ht="14.25" x14ac:dyDescent="0.4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82"/>
    </row>
  </sheetData>
  <mergeCells count="3">
    <mergeCell ref="D29:D32"/>
    <mergeCell ref="L29:M32"/>
    <mergeCell ref="A33:Q33"/>
  </mergeCells>
  <pageMargins left="0.25" right="0.25" top="0.75" bottom="0.75" header="0.3" footer="0.3"/>
  <pageSetup scale="7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30480</xdr:colOff>
                    <xdr:row>23</xdr:row>
                    <xdr:rowOff>30480</xdr:rowOff>
                  </from>
                  <to>
                    <xdr:col>2</xdr:col>
                    <xdr:colOff>251460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3</xdr:col>
                    <xdr:colOff>68580</xdr:colOff>
                    <xdr:row>23</xdr:row>
                    <xdr:rowOff>7620</xdr:rowOff>
                  </from>
                  <to>
                    <xdr:col>3</xdr:col>
                    <xdr:colOff>1203960</xdr:colOff>
                    <xdr:row>24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4</xdr:col>
                    <xdr:colOff>68580</xdr:colOff>
                    <xdr:row>23</xdr:row>
                    <xdr:rowOff>22860</xdr:rowOff>
                  </from>
                  <to>
                    <xdr:col>5</xdr:col>
                    <xdr:colOff>678180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640080</xdr:colOff>
                    <xdr:row>23</xdr:row>
                    <xdr:rowOff>22860</xdr:rowOff>
                  </from>
                  <to>
                    <xdr:col>10</xdr:col>
                    <xdr:colOff>449580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11</xdr:col>
                    <xdr:colOff>160020</xdr:colOff>
                    <xdr:row>23</xdr:row>
                    <xdr:rowOff>22860</xdr:rowOff>
                  </from>
                  <to>
                    <xdr:col>12</xdr:col>
                    <xdr:colOff>228600</xdr:colOff>
                    <xdr:row>24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13</xdr:col>
                    <xdr:colOff>952500</xdr:colOff>
                    <xdr:row>23</xdr:row>
                    <xdr:rowOff>22860</xdr:rowOff>
                  </from>
                  <to>
                    <xdr:col>14</xdr:col>
                    <xdr:colOff>1059180</xdr:colOff>
                    <xdr:row>24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12</xdr:col>
                    <xdr:colOff>289560</xdr:colOff>
                    <xdr:row>23</xdr:row>
                    <xdr:rowOff>30480</xdr:rowOff>
                  </from>
                  <to>
                    <xdr:col>13</xdr:col>
                    <xdr:colOff>937260</xdr:colOff>
                    <xdr:row>24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ECSpressCON VCXO PART BUILDER</vt:lpstr>
      <vt:lpstr>'ECSpressCON VCXO PART BUILDER'!Print_Area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Jensen</dc:creator>
  <cp:lastModifiedBy>Dank Kelly</cp:lastModifiedBy>
  <cp:lastPrinted>2017-08-14T17:17:00Z</cp:lastPrinted>
  <dcterms:created xsi:type="dcterms:W3CDTF">2017-06-26T20:14:32Z</dcterms:created>
  <dcterms:modified xsi:type="dcterms:W3CDTF">2017-12-15T14:29:52Z</dcterms:modified>
</cp:coreProperties>
</file>